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STATION01 CELINE\CELINE\SITE INTERNET\NOUVEAU SITE\"/>
    </mc:Choice>
  </mc:AlternateContent>
  <xr:revisionPtr revIDLastSave="0" documentId="13_ncr:1_{79F0F735-7C3A-44D7-945A-291D888D6400}" xr6:coauthVersionLast="47" xr6:coauthVersionMax="47" xr10:uidLastSave="{00000000-0000-0000-0000-000000000000}"/>
  <bookViews>
    <workbookView xWindow="28680" yWindow="-120" windowWidth="29040" windowHeight="15840" tabRatio="524" xr2:uid="{18BFA5B4-0F06-4A33-877D-B69E283F80B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1" l="1"/>
  <c r="G5" i="1"/>
  <c r="D37" i="1" l="1"/>
  <c r="E37" i="1"/>
  <c r="E10" i="1"/>
  <c r="D10" i="1"/>
  <c r="G10" i="1" l="1"/>
  <c r="G6" i="1" l="1"/>
  <c r="G32" i="1"/>
  <c r="F37" i="1" s="1"/>
  <c r="G33" i="1" l="1"/>
  <c r="G37" i="1" s="1"/>
  <c r="H37" i="1" s="1"/>
  <c r="G7" i="1"/>
  <c r="F10" i="1"/>
  <c r="H10" i="1" s="1"/>
</calcChain>
</file>

<file path=xl/sharedStrings.xml><?xml version="1.0" encoding="utf-8"?>
<sst xmlns="http://schemas.openxmlformats.org/spreadsheetml/2006/main" count="46" uniqueCount="26">
  <si>
    <t>SMEA</t>
  </si>
  <si>
    <t>TVA</t>
  </si>
  <si>
    <t>HT</t>
  </si>
  <si>
    <t>TTC</t>
  </si>
  <si>
    <t>Redevance pollution</t>
  </si>
  <si>
    <t xml:space="preserve">volume consommé à remplir </t>
  </si>
  <si>
    <t xml:space="preserve">MONTANT </t>
  </si>
  <si>
    <t>15-20-25-32</t>
  </si>
  <si>
    <t>40-50-60</t>
  </si>
  <si>
    <t>80-100</t>
  </si>
  <si>
    <t xml:space="preserve">Tranche </t>
  </si>
  <si>
    <t>Diamètre compteur</t>
  </si>
  <si>
    <t>I</t>
  </si>
  <si>
    <t>II</t>
  </si>
  <si>
    <t>III</t>
  </si>
  <si>
    <t>Prix du mètre cube HT</t>
  </si>
  <si>
    <t>Mètre cube consommé</t>
  </si>
  <si>
    <r>
      <t>1 à 800 M</t>
    </r>
    <r>
      <rPr>
        <sz val="11"/>
        <color theme="1"/>
        <rFont val="Calibri"/>
        <family val="2"/>
      </rPr>
      <t>³</t>
    </r>
  </si>
  <si>
    <r>
      <t>801 à 15 000 M</t>
    </r>
    <r>
      <rPr>
        <sz val="11"/>
        <color theme="1"/>
        <rFont val="Calibri"/>
        <family val="2"/>
      </rPr>
      <t>³</t>
    </r>
  </si>
  <si>
    <t>15 001 et au-delà</t>
  </si>
  <si>
    <t>REDEVANCE POLLUTION</t>
  </si>
  <si>
    <t>CONSOMMATION</t>
  </si>
  <si>
    <t>TOTAL</t>
  </si>
  <si>
    <t>Montant abonnement 2022 TTC</t>
  </si>
  <si>
    <r>
      <t xml:space="preserve">SIMULATEUR DE FACTURE D'EAU POTABLE TARIFS 2023 POUR  </t>
    </r>
    <r>
      <rPr>
        <b/>
        <sz val="11"/>
        <color rgb="FFFF0000"/>
        <rFont val="Calibri"/>
        <family val="2"/>
        <scheme val="minor"/>
      </rPr>
      <t>RESIDENCE DOMESTIQUE</t>
    </r>
  </si>
  <si>
    <r>
      <t xml:space="preserve">SIMULATEUR DE FACTURE D'EAU POTABLE TARIFS 2023 POUR LES ABONNES </t>
    </r>
    <r>
      <rPr>
        <b/>
        <sz val="11"/>
        <color rgb="FFFF0000"/>
        <rFont val="Calibri"/>
        <family val="2"/>
        <scheme val="minor"/>
      </rPr>
      <t>NON SOUMIS A LA TAXE POLLUTION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Herbager,,,) 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toutes communes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</si>
</sst>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8" xfId="0" applyBorder="1"/>
    <xf numFmtId="2" fontId="0" fillId="0" borderId="1" xfId="0" quotePrefix="1" applyNumberFormat="1" applyBorder="1" applyProtection="1">
      <protection hidden="1"/>
    </xf>
    <xf numFmtId="2" fontId="0" fillId="0" borderId="0" xfId="0" applyNumberFormat="1"/>
    <xf numFmtId="2" fontId="0" fillId="0" borderId="1" xfId="0" applyNumberFormat="1" applyBorder="1" applyProtection="1">
      <protection hidden="1"/>
    </xf>
    <xf numFmtId="0" fontId="0" fillId="0" borderId="1" xfId="0" applyBorder="1" applyProtection="1">
      <protection hidden="1"/>
    </xf>
    <xf numFmtId="2" fontId="0" fillId="0" borderId="1" xfId="0" applyNumberFormat="1" applyBorder="1"/>
    <xf numFmtId="1" fontId="0" fillId="0" borderId="1" xfId="0" applyNumberFormat="1" applyBorder="1" applyProtection="1">
      <protection hidden="1"/>
    </xf>
    <xf numFmtId="0" fontId="0" fillId="0" borderId="8" xfId="0" applyBorder="1" applyProtection="1"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 applyProtection="1">
      <alignment horizontal="center" wrapText="1"/>
      <protection hidden="1"/>
    </xf>
    <xf numFmtId="0" fontId="0" fillId="0" borderId="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 hidden="1"/>
    </xf>
    <xf numFmtId="2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8290481320626576E-2"/>
          <c:y val="7.9306298316805968E-2"/>
          <c:w val="0.8450953950511404"/>
          <c:h val="0.7173018731020397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A2BE-421D-9B7E-6C6DED0CF9F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A2BE-421D-9B7E-6C6DED0CF9F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A2BE-421D-9B7E-6C6DED0CF9F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A2BE-421D-9B7E-6C6DED0CF9F0}"/>
              </c:ext>
            </c:extLst>
          </c:dPt>
          <c:dLbls>
            <c:dLbl>
              <c:idx val="0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A2BE-421D-9B7E-6C6DED0CF9F0}"/>
                </c:ext>
              </c:extLst>
            </c:dLbl>
            <c:dLbl>
              <c:idx val="1"/>
              <c:layout>
                <c:manualLayout>
                  <c:x val="0.13131313131313119"/>
                  <c:y val="0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A2BE-421D-9B7E-6C6DED0CF9F0}"/>
                </c:ext>
              </c:extLst>
            </c:dLbl>
            <c:dLbl>
              <c:idx val="2"/>
              <c:spPr>
                <a:solidFill>
                  <a:sysClr val="window" lastClr="FFFFFF"/>
                </a:solidFill>
                <a:ln>
                  <a:solidFill>
                    <a:srgbClr val="4472C4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A2BE-421D-9B7E-6C6DED0CF9F0}"/>
                </c:ext>
              </c:extLst>
            </c:dLbl>
            <c:dLbl>
              <c:idx val="3"/>
              <c:spPr>
                <a:solidFill>
                  <a:sysClr val="window" lastClr="FFFFFF"/>
                </a:solidFill>
                <a:ln>
                  <a:solidFill>
                    <a:srgbClr val="FFC000"/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A2BE-421D-9B7E-6C6DED0CF9F0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rgbClr val="4472C4"/>
                </a:solidFill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Feuil1!$D$36:$G$36</c:f>
              <c:strCache>
                <c:ptCount val="4"/>
                <c:pt idx="0">
                  <c:v>SMEA</c:v>
                </c:pt>
                <c:pt idx="1">
                  <c:v>REDEVANCE POLLUTION</c:v>
                </c:pt>
                <c:pt idx="2">
                  <c:v>TVA</c:v>
                </c:pt>
                <c:pt idx="3">
                  <c:v>CONSOMMATION</c:v>
                </c:pt>
              </c:strCache>
            </c:strRef>
          </c:cat>
          <c:val>
            <c:numRef>
              <c:f>Feuil1!$D$37:$G$37</c:f>
              <c:numCache>
                <c:formatCode>General</c:formatCode>
                <c:ptCount val="4"/>
                <c:pt idx="0" formatCode="0">
                  <c:v>0.15</c:v>
                </c:pt>
                <c:pt idx="1">
                  <c:v>0</c:v>
                </c:pt>
                <c:pt idx="2" formatCode="0.00">
                  <c:v>0.10559999999999999</c:v>
                </c:pt>
                <c:pt idx="3" formatCode="0.00">
                  <c:v>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2BE-421D-9B7E-6C6DED0CF9F0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7571-408C-888A-89043298CE6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571-408C-888A-89043298CE6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571-408C-888A-89043298CE6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4F9-419C-9087-0586A9241815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Feuil1!$D$9:$G$9</c:f>
              <c:strCache>
                <c:ptCount val="4"/>
                <c:pt idx="0">
                  <c:v>SMEA</c:v>
                </c:pt>
                <c:pt idx="1">
                  <c:v>REDEVANCE POLLUTION</c:v>
                </c:pt>
                <c:pt idx="2">
                  <c:v>TVA</c:v>
                </c:pt>
                <c:pt idx="3">
                  <c:v>CONSOMMATION</c:v>
                </c:pt>
              </c:strCache>
            </c:strRef>
          </c:cat>
          <c:val>
            <c:numRef>
              <c:f>Feuil1!$D$10:$G$10</c:f>
              <c:numCache>
                <c:formatCode>General</c:formatCode>
                <c:ptCount val="4"/>
                <c:pt idx="0">
                  <c:v>0.15</c:v>
                </c:pt>
                <c:pt idx="1">
                  <c:v>0.23</c:v>
                </c:pt>
                <c:pt idx="2" formatCode="0.00">
                  <c:v>0.11824999999999999</c:v>
                </c:pt>
                <c:pt idx="3" formatCode="0.00">
                  <c:v>1.77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71-408C-888A-89043298C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39</xdr:row>
      <xdr:rowOff>57149</xdr:rowOff>
    </xdr:from>
    <xdr:to>
      <xdr:col>6</xdr:col>
      <xdr:colOff>0</xdr:colOff>
      <xdr:row>53</xdr:row>
      <xdr:rowOff>180974</xdr:rowOff>
    </xdr:to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4E5FFE2A-8B9A-4625-81B8-42B002707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895350</xdr:colOff>
      <xdr:row>11</xdr:row>
      <xdr:rowOff>219075</xdr:rowOff>
    </xdr:from>
    <xdr:to>
      <xdr:col>6</xdr:col>
      <xdr:colOff>47625</xdr:colOff>
      <xdr:row>22</xdr:row>
      <xdr:rowOff>47625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5EAC23C-79C3-4CA0-8373-C3E7D1293A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CCC87-324D-419D-8709-8ECC1BFAC6CA}">
  <dimension ref="A2:N62"/>
  <sheetViews>
    <sheetView showGridLines="0" tabSelected="1" zoomScaleNormal="100" workbookViewId="0">
      <selection activeCell="G5" sqref="G5"/>
    </sheetView>
  </sheetViews>
  <sheetFormatPr baseColWidth="10" defaultRowHeight="15" x14ac:dyDescent="0.25"/>
  <cols>
    <col min="1" max="1" width="12.7109375" customWidth="1"/>
    <col min="2" max="2" width="21.5703125" customWidth="1"/>
    <col min="3" max="3" width="3.7109375" hidden="1" customWidth="1"/>
    <col min="4" max="4" width="21" customWidth="1"/>
    <col min="5" max="5" width="23.5703125" customWidth="1"/>
    <col min="6" max="6" width="19.5703125" bestFit="1" customWidth="1"/>
    <col min="7" max="7" width="21.85546875" customWidth="1"/>
    <col min="8" max="11" width="8.28515625" customWidth="1"/>
    <col min="12" max="12" width="20.140625" bestFit="1" customWidth="1"/>
    <col min="13" max="13" width="20.140625" customWidth="1"/>
    <col min="14" max="14" width="18" bestFit="1" customWidth="1"/>
    <col min="15" max="15" width="17" customWidth="1"/>
  </cols>
  <sheetData>
    <row r="2" spans="2:14" ht="34.5" customHeight="1" x14ac:dyDescent="0.25">
      <c r="B2" s="18" t="s">
        <v>24</v>
      </c>
      <c r="C2" s="18"/>
      <c r="D2" s="18"/>
      <c r="E2" s="18"/>
      <c r="F2" s="18"/>
      <c r="G2" s="18"/>
      <c r="H2" s="18"/>
      <c r="I2" s="1"/>
      <c r="J2" s="1"/>
      <c r="K2" s="1"/>
      <c r="L2" s="2"/>
      <c r="M2" s="2"/>
      <c r="N2" s="1"/>
    </row>
    <row r="3" spans="2:14" ht="0.75" customHeight="1" x14ac:dyDescent="0.25">
      <c r="B3" s="18"/>
      <c r="C3" s="18"/>
      <c r="D3" s="18"/>
      <c r="E3" s="18"/>
      <c r="F3" s="18"/>
      <c r="G3" s="18"/>
      <c r="H3" s="18"/>
      <c r="I3" s="1"/>
      <c r="J3" s="1"/>
      <c r="K3" s="1"/>
      <c r="L3" s="2"/>
      <c r="M3" s="2"/>
      <c r="N3" s="2"/>
    </row>
    <row r="4" spans="2:14" ht="30" x14ac:dyDescent="0.25">
      <c r="B4" s="28" t="s">
        <v>0</v>
      </c>
      <c r="C4" s="28"/>
      <c r="D4" s="3" t="s">
        <v>4</v>
      </c>
      <c r="E4" s="4" t="s">
        <v>1</v>
      </c>
      <c r="F4" s="5" t="s">
        <v>5</v>
      </c>
      <c r="G4" s="3" t="s">
        <v>6</v>
      </c>
      <c r="H4" s="6"/>
      <c r="L4" s="2"/>
      <c r="M4" s="2"/>
      <c r="N4" s="2"/>
    </row>
    <row r="5" spans="2:14" x14ac:dyDescent="0.25">
      <c r="B5" s="27">
        <v>0.15</v>
      </c>
      <c r="C5" s="27"/>
      <c r="D5" s="6">
        <v>0.23</v>
      </c>
      <c r="E5" s="6">
        <v>5.5</v>
      </c>
      <c r="F5" s="7">
        <v>1</v>
      </c>
      <c r="G5" s="8">
        <f>IF(F5&lt;=800,(1.77*F5)+(F5*B5)+(F5*D5),IF(F5&gt;801&lt;=15000,(800*1.77)+(F5-800)*1.45+(F5*B5)+(F5*D5),IF(F5&lt;=15000,(800*1.77)+(F5-800)*1.45,IF(F5&gt;15000,(800*1.77)+(14200*1.45)+(F5-800-14200)*1.3,0)))+(F5*B5)+(F5*D5))</f>
        <v>2.15</v>
      </c>
      <c r="H5" s="6" t="s">
        <v>2</v>
      </c>
    </row>
    <row r="6" spans="2:14" x14ac:dyDescent="0.25">
      <c r="B6" s="29"/>
      <c r="C6" s="29"/>
      <c r="D6" s="9"/>
      <c r="G6" s="10">
        <f>(G5*E5/100)</f>
        <v>0.11824999999999999</v>
      </c>
      <c r="H6" s="6" t="s">
        <v>1</v>
      </c>
    </row>
    <row r="7" spans="2:14" x14ac:dyDescent="0.25">
      <c r="B7" s="29"/>
      <c r="C7" s="29"/>
      <c r="G7" s="10">
        <f>SUM(G5:G6)</f>
        <v>2.2682500000000001</v>
      </c>
      <c r="H7" s="6" t="s">
        <v>3</v>
      </c>
    </row>
    <row r="9" spans="2:14" x14ac:dyDescent="0.25">
      <c r="D9" s="4" t="s">
        <v>0</v>
      </c>
      <c r="E9" s="4" t="s">
        <v>20</v>
      </c>
      <c r="F9" s="6" t="s">
        <v>1</v>
      </c>
      <c r="G9" s="6" t="s">
        <v>21</v>
      </c>
      <c r="H9" s="6" t="s">
        <v>22</v>
      </c>
    </row>
    <row r="10" spans="2:14" x14ac:dyDescent="0.25">
      <c r="D10" s="11">
        <f>F5*B5</f>
        <v>0.15</v>
      </c>
      <c r="E10" s="11">
        <f>F5*D5</f>
        <v>0.23</v>
      </c>
      <c r="F10" s="10">
        <f>G6</f>
        <v>0.11824999999999999</v>
      </c>
      <c r="G10" s="10">
        <f>G5-D10-E10</f>
        <v>1.77</v>
      </c>
      <c r="H10" s="10">
        <f>SUM(D10:G10)</f>
        <v>2.2682500000000001</v>
      </c>
    </row>
    <row r="12" spans="2:14" ht="45" x14ac:dyDescent="0.25">
      <c r="L12" s="4" t="s">
        <v>10</v>
      </c>
      <c r="M12" s="4" t="s">
        <v>11</v>
      </c>
      <c r="N12" s="3" t="s">
        <v>23</v>
      </c>
    </row>
    <row r="13" spans="2:14" x14ac:dyDescent="0.25">
      <c r="L13" s="4" t="s">
        <v>12</v>
      </c>
      <c r="M13" s="4" t="s">
        <v>7</v>
      </c>
      <c r="N13" s="4">
        <v>82.29</v>
      </c>
    </row>
    <row r="14" spans="2:14" x14ac:dyDescent="0.25">
      <c r="L14" s="4" t="s">
        <v>13</v>
      </c>
      <c r="M14" s="4" t="s">
        <v>8</v>
      </c>
      <c r="N14" s="4">
        <v>175.13</v>
      </c>
    </row>
    <row r="15" spans="2:14" x14ac:dyDescent="0.25">
      <c r="L15" s="4" t="s">
        <v>14</v>
      </c>
      <c r="M15" s="4" t="s">
        <v>9</v>
      </c>
      <c r="N15" s="4">
        <v>238.43</v>
      </c>
    </row>
    <row r="18" spans="1:14" ht="30" x14ac:dyDescent="0.25">
      <c r="L18" s="4" t="s">
        <v>10</v>
      </c>
      <c r="M18" s="3" t="s">
        <v>16</v>
      </c>
      <c r="N18" s="3" t="s">
        <v>15</v>
      </c>
    </row>
    <row r="19" spans="1:14" x14ac:dyDescent="0.25">
      <c r="L19" s="4" t="s">
        <v>12</v>
      </c>
      <c r="M19" s="4" t="s">
        <v>17</v>
      </c>
      <c r="N19" s="4">
        <v>1.77</v>
      </c>
    </row>
    <row r="20" spans="1:14" ht="42" customHeight="1" x14ac:dyDescent="0.25">
      <c r="A20" s="1"/>
      <c r="L20" s="4" t="s">
        <v>13</v>
      </c>
      <c r="M20" s="4" t="s">
        <v>18</v>
      </c>
      <c r="N20" s="4">
        <v>1.45</v>
      </c>
    </row>
    <row r="21" spans="1:14" ht="11.25" customHeight="1" x14ac:dyDescent="0.25">
      <c r="A21" s="1"/>
      <c r="L21" s="4" t="s">
        <v>14</v>
      </c>
      <c r="M21" s="4" t="s">
        <v>19</v>
      </c>
      <c r="N21" s="30">
        <v>1.3</v>
      </c>
    </row>
    <row r="27" spans="1:14" x14ac:dyDescent="0.25">
      <c r="I27" s="1"/>
      <c r="J27" s="1"/>
      <c r="K27" s="1"/>
    </row>
    <row r="28" spans="1:14" x14ac:dyDescent="0.25">
      <c r="B28" s="19" t="s">
        <v>25</v>
      </c>
      <c r="C28" s="20"/>
      <c r="D28" s="20"/>
      <c r="E28" s="20"/>
      <c r="F28" s="20"/>
      <c r="G28" s="20"/>
      <c r="H28" s="21"/>
      <c r="I28" s="1"/>
      <c r="J28" s="1"/>
      <c r="K28" s="1"/>
    </row>
    <row r="29" spans="1:14" x14ac:dyDescent="0.25">
      <c r="B29" s="22"/>
      <c r="C29" s="23"/>
      <c r="D29" s="23"/>
      <c r="E29" s="23"/>
      <c r="F29" s="23"/>
      <c r="G29" s="23"/>
      <c r="H29" s="24"/>
    </row>
    <row r="30" spans="1:14" ht="30" x14ac:dyDescent="0.25">
      <c r="B30" s="25" t="s">
        <v>0</v>
      </c>
      <c r="C30" s="26"/>
      <c r="D30" s="3" t="s">
        <v>4</v>
      </c>
      <c r="E30" s="4" t="s">
        <v>1</v>
      </c>
      <c r="F30" s="5" t="s">
        <v>5</v>
      </c>
      <c r="G30" s="3" t="s">
        <v>6</v>
      </c>
      <c r="H30" s="6"/>
    </row>
    <row r="31" spans="1:14" x14ac:dyDescent="0.25">
      <c r="B31" s="15">
        <v>0.15</v>
      </c>
      <c r="C31" s="16"/>
      <c r="D31" s="12">
        <v>0</v>
      </c>
      <c r="E31" s="6">
        <v>5.5</v>
      </c>
      <c r="F31" s="14">
        <v>1</v>
      </c>
      <c r="G31" s="8">
        <f>IF(F31&lt;=800,1.77*F31+(F31*B31)+(F31*D31),IF(F31&gt;801&lt;=15000,(800*1.77)+(F31-800)*1.45+(F31*B31)+(F31*D31),IF(F31&lt;=15000,(800*1.77)+(F31-800)*1.45,IF(F31&gt;15000,(800*1.77)+(14200*1.45)+(F31-800-14200)*1.3,0)))+(F31*B31)+(F31*D31))</f>
        <v>1.92</v>
      </c>
      <c r="H31" s="6" t="s">
        <v>2</v>
      </c>
    </row>
    <row r="32" spans="1:14" ht="15" customHeight="1" x14ac:dyDescent="0.25">
      <c r="B32" s="17"/>
      <c r="C32" s="17"/>
      <c r="G32" s="10">
        <f>(G31*E31/100)</f>
        <v>0.10559999999999999</v>
      </c>
      <c r="H32" s="6" t="s">
        <v>1</v>
      </c>
    </row>
    <row r="33" spans="2:8" x14ac:dyDescent="0.25">
      <c r="B33" s="17"/>
      <c r="C33" s="17"/>
      <c r="G33" s="10">
        <f>SUM(G31:G32)</f>
        <v>2.0255999999999998</v>
      </c>
      <c r="H33" s="6" t="s">
        <v>3</v>
      </c>
    </row>
    <row r="36" spans="2:8" x14ac:dyDescent="0.25">
      <c r="D36" s="4" t="s">
        <v>0</v>
      </c>
      <c r="E36" s="4" t="s">
        <v>20</v>
      </c>
      <c r="F36" s="6" t="s">
        <v>1</v>
      </c>
      <c r="G36" s="6" t="s">
        <v>21</v>
      </c>
      <c r="H36" s="6" t="s">
        <v>22</v>
      </c>
    </row>
    <row r="37" spans="2:8" x14ac:dyDescent="0.25">
      <c r="D37" s="13">
        <f>F31*B31</f>
        <v>0.15</v>
      </c>
      <c r="E37" s="11">
        <f>F32*D32</f>
        <v>0</v>
      </c>
      <c r="F37" s="10">
        <f>G32</f>
        <v>0.10559999999999999</v>
      </c>
      <c r="G37" s="10">
        <f>G33-F37-D37</f>
        <v>1.77</v>
      </c>
      <c r="H37" s="10">
        <f>SUM(D37:G37)</f>
        <v>2.0255999999999998</v>
      </c>
    </row>
    <row r="52" spans="9:11" x14ac:dyDescent="0.25">
      <c r="I52" s="1"/>
      <c r="J52" s="1"/>
      <c r="K52" s="1"/>
    </row>
    <row r="53" spans="9:11" x14ac:dyDescent="0.25">
      <c r="I53" s="1"/>
      <c r="J53" s="1"/>
      <c r="K53" s="1"/>
    </row>
    <row r="55" spans="9:11" ht="15" customHeight="1" x14ac:dyDescent="0.25">
      <c r="I55" s="1"/>
      <c r="J55" s="1"/>
      <c r="K55" s="1"/>
    </row>
    <row r="56" spans="9:11" x14ac:dyDescent="0.25">
      <c r="I56" s="1"/>
      <c r="J56" s="1"/>
      <c r="K56" s="1"/>
    </row>
    <row r="62" spans="9:11" ht="15" customHeight="1" x14ac:dyDescent="0.25"/>
  </sheetData>
  <sheetProtection sheet="1" objects="1" scenarios="1"/>
  <protectedRanges>
    <protectedRange sqref="F5" name="Plage1"/>
  </protectedRanges>
  <mergeCells count="9">
    <mergeCell ref="B31:C31"/>
    <mergeCell ref="B32:C32"/>
    <mergeCell ref="B33:C33"/>
    <mergeCell ref="B2:H3"/>
    <mergeCell ref="B28:H29"/>
    <mergeCell ref="B30:C30"/>
    <mergeCell ref="B5:C5"/>
    <mergeCell ref="B4:C4"/>
    <mergeCell ref="B6:C7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station01</dc:creator>
  <cp:lastModifiedBy>Station01</cp:lastModifiedBy>
  <cp:lastPrinted>2018-04-11T08:30:29Z</cp:lastPrinted>
  <dcterms:created xsi:type="dcterms:W3CDTF">2018-04-09T09:05:53Z</dcterms:created>
  <dcterms:modified xsi:type="dcterms:W3CDTF">2023-01-03T15:26:52Z</dcterms:modified>
</cp:coreProperties>
</file>