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TATION01 CELINE\CELINE\SITE INTERNET\NOUVEAU SITE\"/>
    </mc:Choice>
  </mc:AlternateContent>
  <xr:revisionPtr revIDLastSave="0" documentId="13_ncr:1_{5787EF5D-6A5C-4D86-9BEE-9F59BEE4B22A}" xr6:coauthVersionLast="43" xr6:coauthVersionMax="43" xr10:uidLastSave="{00000000-0000-0000-0000-000000000000}"/>
  <bookViews>
    <workbookView xWindow="-120" yWindow="-120" windowWidth="25440" windowHeight="15390" tabRatio="524" xr2:uid="{18BFA5B4-0F06-4A33-877D-B69E283F80B7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1" l="1"/>
  <c r="E37" i="1"/>
  <c r="G31" i="1"/>
  <c r="G5" i="1"/>
  <c r="E10" i="1"/>
  <c r="D10" i="1"/>
  <c r="G10" i="1" l="1"/>
  <c r="G6" i="1" l="1"/>
  <c r="G32" i="1"/>
  <c r="F37" i="1" s="1"/>
  <c r="G37" i="1" s="1"/>
  <c r="G33" i="1" l="1"/>
  <c r="G7" i="1"/>
  <c r="F10" i="1"/>
</calcChain>
</file>

<file path=xl/sharedStrings.xml><?xml version="1.0" encoding="utf-8"?>
<sst xmlns="http://schemas.openxmlformats.org/spreadsheetml/2006/main" count="44" uniqueCount="25">
  <si>
    <t>SMEA</t>
  </si>
  <si>
    <t>TVA</t>
  </si>
  <si>
    <t>HT</t>
  </si>
  <si>
    <t>TTC</t>
  </si>
  <si>
    <t>Redevance pollution</t>
  </si>
  <si>
    <t xml:space="preserve">volume consommé à remplir </t>
  </si>
  <si>
    <t xml:space="preserve">MONTANT </t>
  </si>
  <si>
    <t>15-20-25-32</t>
  </si>
  <si>
    <t>40-50-60</t>
  </si>
  <si>
    <t>80-100</t>
  </si>
  <si>
    <t xml:space="preserve">Tranche </t>
  </si>
  <si>
    <t>Diamètre compteur</t>
  </si>
  <si>
    <t>I</t>
  </si>
  <si>
    <t>II</t>
  </si>
  <si>
    <t>III</t>
  </si>
  <si>
    <t>Prix du mètre cube HT</t>
  </si>
  <si>
    <t>Mètre cube consommé</t>
  </si>
  <si>
    <r>
      <t>1 à 800 M</t>
    </r>
    <r>
      <rPr>
        <sz val="11"/>
        <color theme="1"/>
        <rFont val="Calibri"/>
        <family val="2"/>
      </rPr>
      <t>³</t>
    </r>
  </si>
  <si>
    <r>
      <t>801 à 15 000 M</t>
    </r>
    <r>
      <rPr>
        <sz val="11"/>
        <color theme="1"/>
        <rFont val="Calibri"/>
        <family val="2"/>
      </rPr>
      <t>³</t>
    </r>
  </si>
  <si>
    <t>15 001 et au-delà</t>
  </si>
  <si>
    <t>REDEVANCE POLLUTION</t>
  </si>
  <si>
    <t>CONSOMMATION</t>
  </si>
  <si>
    <r>
      <t xml:space="preserve">SIMULATEUR DE FACTURE D'EAU POTABLE TARIFS 2019 POUR  </t>
    </r>
    <r>
      <rPr>
        <b/>
        <sz val="11"/>
        <color rgb="FFFF0000"/>
        <rFont val="Calibri"/>
        <family val="2"/>
        <scheme val="minor"/>
      </rPr>
      <t>RESIDENCE DOMESTIQUE</t>
    </r>
  </si>
  <si>
    <r>
      <t xml:space="preserve">SIMULATEUR DE FACTURE D'EAU POTABLE TARIFS 2019 POUR LES ABONNES </t>
    </r>
    <r>
      <rPr>
        <b/>
        <sz val="11"/>
        <color rgb="FFFF0000"/>
        <rFont val="Calibri"/>
        <family val="2"/>
        <scheme val="minor"/>
      </rPr>
      <t>NON SOUMIS A LA TAXE POLLUTION (</t>
    </r>
    <r>
      <rPr>
        <sz val="11"/>
        <color theme="1"/>
        <rFont val="Calibri"/>
        <family val="2"/>
        <scheme val="minor"/>
      </rPr>
      <t xml:space="preserve">Herbager,,,) 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toutes communes</t>
    </r>
  </si>
  <si>
    <t>Montant abonnement 2019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</si>
</sst>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Protection="1">
      <protection locked="0"/>
    </xf>
    <xf numFmtId="2" fontId="0" fillId="0" borderId="1" xfId="0" quotePrefix="1" applyNumberFormat="1" applyBorder="1" applyProtection="1">
      <protection hidden="1"/>
    </xf>
    <xf numFmtId="2" fontId="0" fillId="0" borderId="1" xfId="0" applyNumberFormat="1" applyBorder="1" applyProtection="1">
      <protection hidden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65753347127832E-2"/>
          <c:y val="5.655316036315132E-2"/>
          <c:w val="0.78333333333333333"/>
          <c:h val="0.66724482356372117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2BE-421D-9B7E-6C6DED0CF9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2BE-421D-9B7E-6C6DED0CF9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2BE-421D-9B7E-6C6DED0CF9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2BE-421D-9B7E-6C6DED0CF9F0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A2BE-421D-9B7E-6C6DED0CF9F0}"/>
                </c:ext>
              </c:extLst>
            </c:dLbl>
            <c:dLbl>
              <c:idx val="1"/>
              <c:layout>
                <c:manualLayout>
                  <c:x val="0.13131313131313119"/>
                  <c:y val="0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A2BE-421D-9B7E-6C6DED0CF9F0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A2BE-421D-9B7E-6C6DED0CF9F0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>
                  <a:solidFill>
                    <a:srgbClr val="FFC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A2BE-421D-9B7E-6C6DED0CF9F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4472C4"/>
                </a:solidFill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Feuil1!$D$36:$G$36</c:f>
              <c:strCache>
                <c:ptCount val="4"/>
                <c:pt idx="0">
                  <c:v>SMEA</c:v>
                </c:pt>
                <c:pt idx="1">
                  <c:v>REDEVANCE POLLUTION</c:v>
                </c:pt>
                <c:pt idx="2">
                  <c:v>TVA</c:v>
                </c:pt>
                <c:pt idx="3">
                  <c:v>CONSOMMATION</c:v>
                </c:pt>
              </c:strCache>
            </c:strRef>
          </c:cat>
          <c:val>
            <c:numRef>
              <c:f>Feuil1!$D$37:$G$37</c:f>
              <c:numCache>
                <c:formatCode>General</c:formatCode>
                <c:ptCount val="4"/>
                <c:pt idx="0" formatCode="0">
                  <c:v>78</c:v>
                </c:pt>
                <c:pt idx="1">
                  <c:v>0</c:v>
                </c:pt>
                <c:pt idx="2" formatCode="0.00">
                  <c:v>60.06</c:v>
                </c:pt>
                <c:pt idx="3" formatCode="0.00">
                  <c:v>953.94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BE-421D-9B7E-6C6DED0CF9F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7571-408C-888A-89043298CE6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571-408C-888A-89043298CE6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571-408C-888A-89043298CE6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4F9-419C-9087-0586A9241815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Feuil1!$D$9:$G$9</c:f>
              <c:strCache>
                <c:ptCount val="4"/>
                <c:pt idx="0">
                  <c:v>SMEA</c:v>
                </c:pt>
                <c:pt idx="1">
                  <c:v>REDEVANCE POLLUTION</c:v>
                </c:pt>
                <c:pt idx="2">
                  <c:v>TVA</c:v>
                </c:pt>
                <c:pt idx="3">
                  <c:v>CONSOMMATION</c:v>
                </c:pt>
              </c:strCache>
            </c:strRef>
          </c:cat>
          <c:val>
            <c:numRef>
              <c:f>Feuil1!$D$10:$G$10</c:f>
              <c:numCache>
                <c:formatCode>General</c:formatCode>
                <c:ptCount val="4"/>
                <c:pt idx="0">
                  <c:v>7.54</c:v>
                </c:pt>
                <c:pt idx="1">
                  <c:v>13.34</c:v>
                </c:pt>
                <c:pt idx="2" formatCode="0.00">
                  <c:v>6.5395000000000003</c:v>
                </c:pt>
                <c:pt idx="3" formatCode="0.00">
                  <c:v>98.02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1-408C-888A-89043298C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39</xdr:row>
      <xdr:rowOff>85725</xdr:rowOff>
    </xdr:from>
    <xdr:to>
      <xdr:col>6</xdr:col>
      <xdr:colOff>952499</xdr:colOff>
      <xdr:row>57</xdr:row>
      <xdr:rowOff>47625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4E5FFE2A-8B9A-4625-81B8-42B002707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771525</xdr:colOff>
      <xdr:row>11</xdr:row>
      <xdr:rowOff>14287</xdr:rowOff>
    </xdr:from>
    <xdr:to>
      <xdr:col>6</xdr:col>
      <xdr:colOff>1066800</xdr:colOff>
      <xdr:row>23</xdr:row>
      <xdr:rowOff>176212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5EAC23C-79C3-4CA0-8373-C3E7D1293A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CCC87-324D-419D-8709-8ECC1BFAC6CA}">
  <dimension ref="A2:N62"/>
  <sheetViews>
    <sheetView tabSelected="1" zoomScaleNormal="100" workbookViewId="0">
      <selection activeCell="G31" sqref="G31"/>
    </sheetView>
  </sheetViews>
  <sheetFormatPr baseColWidth="10" defaultRowHeight="15" x14ac:dyDescent="0.25"/>
  <cols>
    <col min="1" max="1" width="12.7109375" customWidth="1"/>
    <col min="2" max="2" width="21.5703125" customWidth="1"/>
    <col min="3" max="3" width="3.7109375" hidden="1" customWidth="1"/>
    <col min="4" max="4" width="21" customWidth="1"/>
    <col min="5" max="5" width="23.5703125" customWidth="1"/>
    <col min="6" max="6" width="19.5703125" bestFit="1" customWidth="1"/>
    <col min="7" max="7" width="21.85546875" customWidth="1"/>
    <col min="8" max="11" width="8.28515625" customWidth="1"/>
    <col min="12" max="12" width="20.140625" bestFit="1" customWidth="1"/>
    <col min="13" max="13" width="20.140625" customWidth="1"/>
    <col min="14" max="14" width="18" bestFit="1" customWidth="1"/>
    <col min="15" max="15" width="17" customWidth="1"/>
  </cols>
  <sheetData>
    <row r="2" spans="2:14" x14ac:dyDescent="0.25">
      <c r="B2" s="22" t="s">
        <v>22</v>
      </c>
      <c r="C2" s="22"/>
      <c r="D2" s="22"/>
      <c r="E2" s="22"/>
      <c r="F2" s="22"/>
      <c r="G2" s="22"/>
      <c r="H2" s="22"/>
      <c r="I2" s="9"/>
      <c r="J2" s="9"/>
      <c r="K2" s="9"/>
      <c r="L2" s="14"/>
      <c r="M2" s="14"/>
      <c r="N2" s="12"/>
    </row>
    <row r="3" spans="2:14" ht="0.75" customHeight="1" x14ac:dyDescent="0.25">
      <c r="B3" s="22"/>
      <c r="C3" s="22"/>
      <c r="D3" s="22"/>
      <c r="E3" s="22"/>
      <c r="F3" s="22"/>
      <c r="G3" s="22"/>
      <c r="H3" s="22"/>
      <c r="I3" s="9"/>
      <c r="J3" s="9"/>
      <c r="K3" s="9"/>
      <c r="L3" s="14"/>
      <c r="M3" s="14"/>
      <c r="N3" s="14"/>
    </row>
    <row r="4" spans="2:14" ht="30" x14ac:dyDescent="0.25">
      <c r="B4" s="32" t="s">
        <v>0</v>
      </c>
      <c r="C4" s="32"/>
      <c r="D4" s="8" t="s">
        <v>4</v>
      </c>
      <c r="E4" s="4" t="s">
        <v>1</v>
      </c>
      <c r="F4" s="5" t="s">
        <v>5</v>
      </c>
      <c r="G4" s="8" t="s">
        <v>6</v>
      </c>
      <c r="H4" s="1"/>
      <c r="I4" s="7"/>
      <c r="J4" s="7"/>
      <c r="K4" s="7"/>
      <c r="L4" s="14"/>
      <c r="M4" s="14"/>
      <c r="N4" s="14"/>
    </row>
    <row r="5" spans="2:14" x14ac:dyDescent="0.25">
      <c r="B5" s="31">
        <v>0.13</v>
      </c>
      <c r="C5" s="31"/>
      <c r="D5" s="1">
        <v>0.23</v>
      </c>
      <c r="E5" s="1">
        <v>5.5</v>
      </c>
      <c r="F5" s="15">
        <v>58</v>
      </c>
      <c r="G5" s="16">
        <f>IF(F5&lt;=800,(1.69*F5)+(F5*B5)+(F5*D5),IF(F5&gt;801&lt;=15000,(800*1.69)+(F5-800)*1.32+(F5*B5)+(F5*D5),IF(F5&lt;=15000,(800*1.69)+(F5-800)*1.32,IF(F5&gt;15000,(800*1.69)+(14200*1.32)+(F5-800-14200)*1.12,0)))+(F5*B5)+(F5*D5))</f>
        <v>118.9</v>
      </c>
      <c r="H5" s="1" t="s">
        <v>2</v>
      </c>
      <c r="I5" s="7"/>
      <c r="J5" s="7"/>
      <c r="K5" s="7"/>
    </row>
    <row r="6" spans="2:14" x14ac:dyDescent="0.25">
      <c r="B6" s="20"/>
      <c r="C6" s="21"/>
      <c r="D6" s="3"/>
      <c r="E6" s="1"/>
      <c r="F6" s="1"/>
      <c r="G6" s="17">
        <f>(G5*E5/100)</f>
        <v>6.5395000000000003</v>
      </c>
      <c r="H6" s="1" t="s">
        <v>1</v>
      </c>
      <c r="I6" s="7"/>
      <c r="J6" s="7"/>
      <c r="K6" s="7"/>
    </row>
    <row r="7" spans="2:14" x14ac:dyDescent="0.25">
      <c r="B7" s="20"/>
      <c r="C7" s="21"/>
      <c r="D7" s="1"/>
      <c r="E7" s="1"/>
      <c r="F7" s="1"/>
      <c r="G7" s="17">
        <f>SUM(G5:G6)</f>
        <v>125.43950000000001</v>
      </c>
      <c r="H7" s="1" t="s">
        <v>3</v>
      </c>
      <c r="I7" s="7"/>
      <c r="J7" s="7"/>
      <c r="K7" s="7"/>
    </row>
    <row r="9" spans="2:14" x14ac:dyDescent="0.25">
      <c r="D9" s="33" t="s">
        <v>0</v>
      </c>
      <c r="E9" s="33" t="s">
        <v>20</v>
      </c>
      <c r="F9" s="1" t="s">
        <v>1</v>
      </c>
      <c r="G9" s="1" t="s">
        <v>21</v>
      </c>
    </row>
    <row r="10" spans="2:14" x14ac:dyDescent="0.25">
      <c r="D10" s="1">
        <f>F5*B5</f>
        <v>7.54</v>
      </c>
      <c r="E10" s="1">
        <f>F5*D5</f>
        <v>13.34</v>
      </c>
      <c r="F10" s="3">
        <f>G6</f>
        <v>6.5395000000000003</v>
      </c>
      <c r="G10" s="3">
        <f>G5-D10-E10</f>
        <v>98.02</v>
      </c>
    </row>
    <row r="12" spans="2:14" ht="45" x14ac:dyDescent="0.25">
      <c r="L12" s="13" t="s">
        <v>10</v>
      </c>
      <c r="M12" s="13" t="s">
        <v>11</v>
      </c>
      <c r="N12" s="11" t="s">
        <v>24</v>
      </c>
    </row>
    <row r="13" spans="2:14" x14ac:dyDescent="0.25">
      <c r="L13" s="13" t="s">
        <v>12</v>
      </c>
      <c r="M13" s="13" t="s">
        <v>7</v>
      </c>
      <c r="N13" s="13">
        <v>82.29</v>
      </c>
    </row>
    <row r="14" spans="2:14" x14ac:dyDescent="0.25">
      <c r="L14" s="13" t="s">
        <v>13</v>
      </c>
      <c r="M14" s="13" t="s">
        <v>8</v>
      </c>
      <c r="N14" s="13">
        <v>175.13</v>
      </c>
    </row>
    <row r="15" spans="2:14" x14ac:dyDescent="0.25">
      <c r="L15" s="13" t="s">
        <v>14</v>
      </c>
      <c r="M15" s="13" t="s">
        <v>9</v>
      </c>
      <c r="N15" s="13">
        <v>238.43</v>
      </c>
    </row>
    <row r="18" spans="1:14" ht="30" x14ac:dyDescent="0.25">
      <c r="L18" s="13" t="s">
        <v>10</v>
      </c>
      <c r="M18" s="10" t="s">
        <v>16</v>
      </c>
      <c r="N18" s="11" t="s">
        <v>15</v>
      </c>
    </row>
    <row r="19" spans="1:14" x14ac:dyDescent="0.25">
      <c r="L19" s="13" t="s">
        <v>12</v>
      </c>
      <c r="M19" s="13" t="s">
        <v>17</v>
      </c>
      <c r="N19" s="13">
        <v>1.69</v>
      </c>
    </row>
    <row r="20" spans="1:14" ht="42" customHeight="1" x14ac:dyDescent="0.25">
      <c r="A20" s="6"/>
      <c r="L20" s="13" t="s">
        <v>13</v>
      </c>
      <c r="M20" s="13" t="s">
        <v>18</v>
      </c>
      <c r="N20" s="13">
        <v>1.32</v>
      </c>
    </row>
    <row r="21" spans="1:14" ht="11.25" customHeight="1" x14ac:dyDescent="0.25">
      <c r="A21" s="6"/>
      <c r="L21" s="13" t="s">
        <v>14</v>
      </c>
      <c r="M21" s="13" t="s">
        <v>19</v>
      </c>
      <c r="N21" s="13">
        <v>1.1200000000000001</v>
      </c>
    </row>
    <row r="27" spans="1:14" x14ac:dyDescent="0.25">
      <c r="I27" s="9"/>
      <c r="J27" s="9"/>
      <c r="K27" s="9"/>
    </row>
    <row r="28" spans="1:14" x14ac:dyDescent="0.25">
      <c r="B28" s="23" t="s">
        <v>23</v>
      </c>
      <c r="C28" s="24"/>
      <c r="D28" s="24"/>
      <c r="E28" s="24"/>
      <c r="F28" s="24"/>
      <c r="G28" s="24"/>
      <c r="H28" s="25"/>
      <c r="I28" s="9"/>
      <c r="J28" s="9"/>
      <c r="K28" s="9"/>
    </row>
    <row r="29" spans="1:14" x14ac:dyDescent="0.25">
      <c r="B29" s="26"/>
      <c r="C29" s="27"/>
      <c r="D29" s="27"/>
      <c r="E29" s="27"/>
      <c r="F29" s="27"/>
      <c r="G29" s="27"/>
      <c r="H29" s="28"/>
      <c r="I29" s="7"/>
      <c r="J29" s="7"/>
      <c r="K29" s="7"/>
    </row>
    <row r="30" spans="1:14" ht="30" x14ac:dyDescent="0.25">
      <c r="B30" s="29" t="s">
        <v>0</v>
      </c>
      <c r="C30" s="30"/>
      <c r="D30" s="2" t="s">
        <v>4</v>
      </c>
      <c r="E30" s="4" t="s">
        <v>1</v>
      </c>
      <c r="F30" s="5" t="s">
        <v>5</v>
      </c>
      <c r="G30" s="2" t="s">
        <v>6</v>
      </c>
      <c r="H30" s="1"/>
      <c r="I30" s="7"/>
      <c r="J30" s="7"/>
      <c r="K30" s="7"/>
    </row>
    <row r="31" spans="1:14" x14ac:dyDescent="0.25">
      <c r="B31" s="18">
        <v>0.13</v>
      </c>
      <c r="C31" s="19"/>
      <c r="D31" s="3">
        <v>0</v>
      </c>
      <c r="E31" s="1">
        <v>5.5</v>
      </c>
      <c r="F31" s="15">
        <v>600</v>
      </c>
      <c r="G31" s="16">
        <f>IF(F31&lt;=800,1.69*F31+(F31*B31)+(F31*D31),IF(F31&gt;801&lt;=15000,(800*1.69)+(F31-800)*1.32+(F31*B31)+(F31*D31),IF(F31&lt;=15000,(800*1.69)+(F31-800)*1.32,IF(F31&gt;15000,(800*1.69)+(14200*1.32)+(F31-800-14200)*1.12,0)))+(F31*B31)+(F31*D31))</f>
        <v>1092</v>
      </c>
      <c r="H31" s="1" t="s">
        <v>2</v>
      </c>
      <c r="I31" s="7"/>
      <c r="J31" s="7"/>
      <c r="K31" s="7"/>
    </row>
    <row r="32" spans="1:14" ht="15" customHeight="1" x14ac:dyDescent="0.25">
      <c r="B32" s="20"/>
      <c r="C32" s="21"/>
      <c r="D32" s="1"/>
      <c r="E32" s="1"/>
      <c r="F32" s="1"/>
      <c r="G32" s="17">
        <f>(G31*E31/100)</f>
        <v>60.06</v>
      </c>
      <c r="H32" s="1" t="s">
        <v>1</v>
      </c>
      <c r="I32" s="7"/>
      <c r="J32" s="7"/>
      <c r="K32" s="7"/>
    </row>
    <row r="33" spans="2:11" x14ac:dyDescent="0.25">
      <c r="B33" s="20"/>
      <c r="C33" s="21"/>
      <c r="D33" s="1"/>
      <c r="E33" s="1"/>
      <c r="F33" s="1"/>
      <c r="G33" s="17">
        <f>SUM(G31:G32)</f>
        <v>1152.06</v>
      </c>
      <c r="H33" s="1" t="s">
        <v>3</v>
      </c>
      <c r="I33" s="7"/>
      <c r="J33" s="7"/>
      <c r="K33" s="7"/>
    </row>
    <row r="34" spans="2:11" x14ac:dyDescent="0.25">
      <c r="I34" s="7"/>
      <c r="J34" s="7"/>
      <c r="K34" s="7"/>
    </row>
    <row r="35" spans="2:11" x14ac:dyDescent="0.25">
      <c r="I35" s="7"/>
      <c r="J35" s="7"/>
      <c r="K35" s="7"/>
    </row>
    <row r="36" spans="2:11" x14ac:dyDescent="0.25">
      <c r="D36" s="33" t="s">
        <v>0</v>
      </c>
      <c r="E36" s="33" t="s">
        <v>20</v>
      </c>
      <c r="F36" s="1" t="s">
        <v>1</v>
      </c>
      <c r="G36" s="1" t="s">
        <v>21</v>
      </c>
      <c r="I36" s="7"/>
      <c r="J36" s="7"/>
      <c r="K36" s="7"/>
    </row>
    <row r="37" spans="2:11" x14ac:dyDescent="0.25">
      <c r="D37" s="34">
        <f>F31*B31</f>
        <v>78</v>
      </c>
      <c r="E37" s="1">
        <f>F32*D32</f>
        <v>0</v>
      </c>
      <c r="F37" s="3">
        <f>G32</f>
        <v>60.06</v>
      </c>
      <c r="G37" s="3">
        <f>G31-F37-D37</f>
        <v>953.94</v>
      </c>
      <c r="I37" s="7"/>
      <c r="J37" s="7"/>
      <c r="K37" s="7"/>
    </row>
    <row r="38" spans="2:11" x14ac:dyDescent="0.25">
      <c r="I38" s="7"/>
      <c r="J38" s="7"/>
      <c r="K38" s="7"/>
    </row>
    <row r="39" spans="2:11" x14ac:dyDescent="0.25">
      <c r="I39" s="7"/>
      <c r="J39" s="7"/>
      <c r="K39" s="7"/>
    </row>
    <row r="40" spans="2:11" x14ac:dyDescent="0.25">
      <c r="I40" s="7"/>
      <c r="J40" s="7"/>
      <c r="K40" s="7"/>
    </row>
    <row r="41" spans="2:11" x14ac:dyDescent="0.25">
      <c r="I41" s="7"/>
      <c r="J41" s="7"/>
      <c r="K41" s="7"/>
    </row>
    <row r="42" spans="2:11" x14ac:dyDescent="0.25">
      <c r="I42" s="7"/>
      <c r="J42" s="7"/>
      <c r="K42" s="7"/>
    </row>
    <row r="43" spans="2:11" x14ac:dyDescent="0.25">
      <c r="I43" s="7"/>
      <c r="J43" s="7"/>
      <c r="K43" s="7"/>
    </row>
    <row r="44" spans="2:11" x14ac:dyDescent="0.25">
      <c r="I44" s="7"/>
      <c r="J44" s="7"/>
      <c r="K44" s="7"/>
    </row>
    <row r="45" spans="2:11" x14ac:dyDescent="0.25">
      <c r="I45" s="7"/>
      <c r="J45" s="7"/>
      <c r="K45" s="7"/>
    </row>
    <row r="46" spans="2:11" x14ac:dyDescent="0.25">
      <c r="I46" s="7"/>
      <c r="J46" s="7"/>
      <c r="K46" s="7"/>
    </row>
    <row r="47" spans="2:11" x14ac:dyDescent="0.25">
      <c r="I47" s="7"/>
      <c r="J47" s="7"/>
      <c r="K47" s="7"/>
    </row>
    <row r="48" spans="2:11" x14ac:dyDescent="0.25">
      <c r="I48" s="7"/>
      <c r="J48" s="7"/>
      <c r="K48" s="7"/>
    </row>
    <row r="49" spans="9:11" x14ac:dyDescent="0.25">
      <c r="I49" s="7"/>
      <c r="J49" s="7"/>
      <c r="K49" s="7"/>
    </row>
    <row r="50" spans="9:11" x14ac:dyDescent="0.25">
      <c r="I50" s="7"/>
      <c r="J50" s="7"/>
      <c r="K50" s="7"/>
    </row>
    <row r="51" spans="9:11" x14ac:dyDescent="0.25">
      <c r="I51" s="7"/>
      <c r="J51" s="7"/>
      <c r="K51" s="7"/>
    </row>
    <row r="52" spans="9:11" x14ac:dyDescent="0.25">
      <c r="I52" s="9"/>
      <c r="J52" s="9"/>
      <c r="K52" s="9"/>
    </row>
    <row r="53" spans="9:11" x14ac:dyDescent="0.25">
      <c r="I53" s="9"/>
      <c r="J53" s="9"/>
      <c r="K53" s="9"/>
    </row>
    <row r="55" spans="9:11" ht="15" customHeight="1" x14ac:dyDescent="0.25">
      <c r="I55" s="9"/>
      <c r="J55" s="9"/>
      <c r="K55" s="9"/>
    </row>
    <row r="56" spans="9:11" x14ac:dyDescent="0.25">
      <c r="I56" s="9"/>
      <c r="J56" s="9"/>
      <c r="K56" s="9"/>
    </row>
    <row r="57" spans="9:11" x14ac:dyDescent="0.25">
      <c r="I57" s="7"/>
      <c r="J57" s="7"/>
      <c r="K57" s="7"/>
    </row>
    <row r="58" spans="9:11" x14ac:dyDescent="0.25">
      <c r="I58" s="7"/>
      <c r="J58" s="7"/>
      <c r="K58" s="7"/>
    </row>
    <row r="59" spans="9:11" x14ac:dyDescent="0.25">
      <c r="I59" s="7"/>
      <c r="J59" s="7"/>
      <c r="K59" s="7"/>
    </row>
    <row r="60" spans="9:11" x14ac:dyDescent="0.25">
      <c r="I60" s="7"/>
      <c r="J60" s="7"/>
      <c r="K60" s="7"/>
    </row>
    <row r="62" spans="9:11" ht="15" customHeight="1" x14ac:dyDescent="0.25"/>
  </sheetData>
  <sheetProtection sheet="1" objects="1" scenarios="1"/>
  <protectedRanges>
    <protectedRange sqref="F5" name="Plage1"/>
  </protectedRanges>
  <mergeCells count="10">
    <mergeCell ref="B31:C31"/>
    <mergeCell ref="B32:C32"/>
    <mergeCell ref="B33:C33"/>
    <mergeCell ref="B2:H3"/>
    <mergeCell ref="B28:H29"/>
    <mergeCell ref="B30:C30"/>
    <mergeCell ref="B5:C5"/>
    <mergeCell ref="B6:C6"/>
    <mergeCell ref="B7:C7"/>
    <mergeCell ref="B4:C4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station01</dc:creator>
  <cp:lastModifiedBy>station01</cp:lastModifiedBy>
  <cp:lastPrinted>2018-04-11T08:30:29Z</cp:lastPrinted>
  <dcterms:created xsi:type="dcterms:W3CDTF">2018-04-09T09:05:53Z</dcterms:created>
  <dcterms:modified xsi:type="dcterms:W3CDTF">2019-06-25T12:44:54Z</dcterms:modified>
</cp:coreProperties>
</file>